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07.11" sheetId="1" r:id="rId1"/>
  </sheets>
  <externalReferences>
    <externalReference r:id="rId4"/>
  </externalReferences>
  <definedNames>
    <definedName name="_xlnm.Print_Area" localSheetId="0">'05.07.11'!$A$1:$X$52</definedName>
  </definedNames>
  <calcPr fullCalcOnLoad="1"/>
</workbook>
</file>

<file path=xl/sharedStrings.xml><?xml version="1.0" encoding="utf-8"?>
<sst xmlns="http://schemas.openxmlformats.org/spreadsheetml/2006/main" count="209" uniqueCount="195">
  <si>
    <t>Бетон, который нужен Вам !</t>
  </si>
  <si>
    <r>
      <t>ООО "СБ-3</t>
    </r>
    <r>
      <rPr>
        <sz val="20"/>
        <rFont val="Times New Roman"/>
        <family val="1"/>
      </rPr>
      <t>"</t>
    </r>
  </si>
  <si>
    <t>«Утверждаю»
Директор ООО « СБ-3»
______________Зылев К.В.
Саратов, ул. Орджоникидзе, 24        
Тел.: (845-2) 96-34-34, 96-25-50
Сайт: http://sb3sar.narod.ru   e-mail: ooosb3@yandex.ru</t>
  </si>
  <si>
    <t>15.09.14 г.</t>
  </si>
  <si>
    <t>ПРАЙС-ЛИСТ на  ЖБИ</t>
  </si>
  <si>
    <t>(ЦЕНА ВКЛЮЧАЕТ В СЕБЯ НДС)</t>
  </si>
  <si>
    <t>Марка конструкций</t>
  </si>
  <si>
    <t>Цена</t>
  </si>
  <si>
    <t>Размер ДхШхВ</t>
  </si>
  <si>
    <t>Вес (кг)</t>
  </si>
  <si>
    <t>ЦЕНА</t>
  </si>
  <si>
    <t>ПЛИТЫ ПУСТОТНЫЕ, 1 шт.</t>
  </si>
  <si>
    <t>СТУПЕНИ, 1 шт.</t>
  </si>
  <si>
    <t>ПЕРЕМЫЧКИ, 1 ШТ.</t>
  </si>
  <si>
    <t xml:space="preserve">П-90-15-8aTV </t>
  </si>
  <si>
    <t>8980х1490х220</t>
  </si>
  <si>
    <t>ЛС-11-17</t>
  </si>
  <si>
    <t>1050х330х168</t>
  </si>
  <si>
    <t>9ПБ-18-37пи</t>
  </si>
  <si>
    <t>1810х120х190</t>
  </si>
  <si>
    <t xml:space="preserve">П-90-12-8атV </t>
  </si>
  <si>
    <t>8980х1190х220</t>
  </si>
  <si>
    <t>ЛС-12-17</t>
  </si>
  <si>
    <t>1200х330х168</t>
  </si>
  <si>
    <t>Бу-32-1-1</t>
  </si>
  <si>
    <t>3200х250х220</t>
  </si>
  <si>
    <t>П-86-15-8атV</t>
  </si>
  <si>
    <t>8650х1490х220</t>
  </si>
  <si>
    <t>ЛС-14(L.=1.35м)</t>
  </si>
  <si>
    <t>1350х330х145</t>
  </si>
  <si>
    <t>Бу28-1-1</t>
  </si>
  <si>
    <t>2800х250х220</t>
  </si>
  <si>
    <t>П-72-15-8ат-1</t>
  </si>
  <si>
    <t>7180х1490х220</t>
  </si>
  <si>
    <t>БЛОКИ СТЕН ПОДВАЛА, 1 шт</t>
  </si>
  <si>
    <t>8ПБ-13-1пи</t>
  </si>
  <si>
    <t>1300х120х90</t>
  </si>
  <si>
    <t>П-72-12-8ат-1</t>
  </si>
  <si>
    <t>7180х1190х220</t>
  </si>
  <si>
    <t>ФБС-24-3-6т</t>
  </si>
  <si>
    <t>2380х300х580</t>
  </si>
  <si>
    <t>2ПБ-13-1П</t>
  </si>
  <si>
    <t>1300х120х140</t>
  </si>
  <si>
    <t>ПК-68-15-8атV</t>
  </si>
  <si>
    <t>6850х1490х220</t>
  </si>
  <si>
    <t>ФБС-24-4-6Т</t>
  </si>
  <si>
    <t>2380х400х580</t>
  </si>
  <si>
    <t>9ПБ-16-ЗП-1</t>
  </si>
  <si>
    <t>1550х120х190</t>
  </si>
  <si>
    <t>ПК-68-12-8атV</t>
  </si>
  <si>
    <t>6850х1190х220</t>
  </si>
  <si>
    <t>ФБС-24-5-6Т</t>
  </si>
  <si>
    <t>2380х500х580</t>
  </si>
  <si>
    <t>9ПБ-18-8пи</t>
  </si>
  <si>
    <t>ПК-63-15-8атVта</t>
  </si>
  <si>
    <t>6280х1490х220</t>
  </si>
  <si>
    <t>ФБС-24-6-6т</t>
  </si>
  <si>
    <t>2380х600х580</t>
  </si>
  <si>
    <t>9ПБ-19-ЗП-1</t>
  </si>
  <si>
    <t>1950х120х190</t>
  </si>
  <si>
    <t>ПК-63-12-8атVга</t>
  </si>
  <si>
    <t>6280х1190х220</t>
  </si>
  <si>
    <t>ФБС-12-З-6т</t>
  </si>
  <si>
    <t>1180х300х580</t>
  </si>
  <si>
    <t>9ПБ-22-Зп</t>
  </si>
  <si>
    <t>2200х120х190</t>
  </si>
  <si>
    <t>ПК-60-15-8атVта</t>
  </si>
  <si>
    <t>5980х1490х220</t>
  </si>
  <si>
    <t>ФБС-12-4-6Т</t>
  </si>
  <si>
    <t>1180х400х580</t>
  </si>
  <si>
    <t>9ПБ-25-8пи</t>
  </si>
  <si>
    <t>2450х120х190</t>
  </si>
  <si>
    <t>ПК-60-12-8атVта</t>
  </si>
  <si>
    <t>5980х1190х220</t>
  </si>
  <si>
    <t>ФБС-12-5-6Т</t>
  </si>
  <si>
    <t>1180х500х580</t>
  </si>
  <si>
    <t>9ПБ-27-8пи</t>
  </si>
  <si>
    <t>2700х120х190</t>
  </si>
  <si>
    <t>ПК-58-15-8атV</t>
  </si>
  <si>
    <t>5760х1490х220</t>
  </si>
  <si>
    <t>ФБС-12-6-6т</t>
  </si>
  <si>
    <t>1180х600х580</t>
  </si>
  <si>
    <t>9ПБ-31-4п</t>
  </si>
  <si>
    <t>3100х120х190</t>
  </si>
  <si>
    <t>ПК-58-12-8атV</t>
  </si>
  <si>
    <t>5760х1190х220</t>
  </si>
  <si>
    <t>ФБС-9-3-6т</t>
  </si>
  <si>
    <t>890х300х580</t>
  </si>
  <si>
    <t>9ПБ-13-37пи</t>
  </si>
  <si>
    <t>1300х120х190</t>
  </si>
  <si>
    <t>ПК-57-15-8атVта</t>
  </si>
  <si>
    <t>5680х1490х220</t>
  </si>
  <si>
    <t>ФБС-9-4-6т</t>
  </si>
  <si>
    <t>890х400х580</t>
  </si>
  <si>
    <t>9ПБ-16-37п</t>
  </si>
  <si>
    <t>ПК-57-12-8атV</t>
  </si>
  <si>
    <t>5680х1190х220</t>
  </si>
  <si>
    <t>ФБС-9-5-бт</t>
  </si>
  <si>
    <t>890х500х580</t>
  </si>
  <si>
    <t>10ПБ-19-27П-1</t>
  </si>
  <si>
    <t>1950х250х190</t>
  </si>
  <si>
    <t>ПК-56-15-8атV</t>
  </si>
  <si>
    <t>5650х1490х220</t>
  </si>
  <si>
    <t>ФБС-9-6-6т</t>
  </si>
  <si>
    <t>890х600х580</t>
  </si>
  <si>
    <t>10ПБ-21-27п-1</t>
  </si>
  <si>
    <t>2070х250х190</t>
  </si>
  <si>
    <t>ПК-56-12-8атVта</t>
  </si>
  <si>
    <t>5650х1190х220</t>
  </si>
  <si>
    <t>ПРОГОНЫ,  1 шт</t>
  </si>
  <si>
    <t>10ПБ-25-37пи-1</t>
  </si>
  <si>
    <t>2450х250х190</t>
  </si>
  <si>
    <t>ПК-54-15-8атVта</t>
  </si>
  <si>
    <t>5380х1490х220</t>
  </si>
  <si>
    <t>ПРГ-28-1.3-4т</t>
  </si>
  <si>
    <t>2780х120х300</t>
  </si>
  <si>
    <t>10ПБ-27-37пи-1</t>
  </si>
  <si>
    <t>2700х250х190</t>
  </si>
  <si>
    <t>ПК-54-12-8атVта</t>
  </si>
  <si>
    <t>5380х1190х220</t>
  </si>
  <si>
    <t>ПРГ-32-1.4-4Т</t>
  </si>
  <si>
    <t>3180х120х400</t>
  </si>
  <si>
    <t>ПК-51-15-8атVта</t>
  </si>
  <si>
    <t>5080х1490х220</t>
  </si>
  <si>
    <t>ПРГ-36-1.4-4Т</t>
  </si>
  <si>
    <t>3580х120х400</t>
  </si>
  <si>
    <t>ПК-51-12-8атVта</t>
  </si>
  <si>
    <t>5080х1190х220</t>
  </si>
  <si>
    <t>П-40-60п</t>
  </si>
  <si>
    <t>5980х200х500</t>
  </si>
  <si>
    <t>1ПК-48-15-8атVта</t>
  </si>
  <si>
    <t>4780х1490х220</t>
  </si>
  <si>
    <t>БОРДЮРНЫЕ КАМНИ БЕТОННЫЕ</t>
  </si>
  <si>
    <t>1ПК-48-12-8атVта</t>
  </si>
  <si>
    <t>4780х1190х220</t>
  </si>
  <si>
    <t>БР-300.30.18(дорож.)</t>
  </si>
  <si>
    <t>3000х180х300</t>
  </si>
  <si>
    <t>ПК-42-15-8т</t>
  </si>
  <si>
    <t>4180х1490х220</t>
  </si>
  <si>
    <t>БР-100.30.18 (дорожн.)</t>
  </si>
  <si>
    <t>1000х180х300</t>
  </si>
  <si>
    <t>ПК-42-12-8т</t>
  </si>
  <si>
    <t>4180х1190х220</t>
  </si>
  <si>
    <t>БP-100.20.8(тротуарн.)</t>
  </si>
  <si>
    <t>1000х80х200</t>
  </si>
  <si>
    <t>ПК-36-15-8Т</t>
  </si>
  <si>
    <t>3580х1490х220</t>
  </si>
  <si>
    <t>ПЛИТА ТРОТУАРНАЯ, 1 ШТ</t>
  </si>
  <si>
    <t>ПК-36-12-8т</t>
  </si>
  <si>
    <t>3580х1190х220</t>
  </si>
  <si>
    <t>ТП-5-5 (500x500x50)</t>
  </si>
  <si>
    <t>500х500х5</t>
  </si>
  <si>
    <t>ПК-32-12-8Т</t>
  </si>
  <si>
    <t>3200х1190х220</t>
  </si>
  <si>
    <t>ПЛИТЫ ДОРОЖНЫЕ, 1 ШТ</t>
  </si>
  <si>
    <t>ПК-32-15-8т</t>
  </si>
  <si>
    <t>3200х1490х220</t>
  </si>
  <si>
    <t>1П-30-18-30</t>
  </si>
  <si>
    <t>3000х1750х170</t>
  </si>
  <si>
    <t>ПК-30-15-8т</t>
  </si>
  <si>
    <t>2980х1490х220</t>
  </si>
  <si>
    <t>2П-30-18-30</t>
  </si>
  <si>
    <t>ПК-30-12-8т</t>
  </si>
  <si>
    <t>2980х1190х220</t>
  </si>
  <si>
    <t>ЭЛЕМЕНТЫ КОЛОДЦЕВ, 1 шт.</t>
  </si>
  <si>
    <t>ПК-27-15-8т</t>
  </si>
  <si>
    <t>2680х1490х220</t>
  </si>
  <si>
    <t>КС-10-9</t>
  </si>
  <si>
    <t>d1160х1000х890</t>
  </si>
  <si>
    <t>ПК-27-12-8т</t>
  </si>
  <si>
    <t>2680х1190х220</t>
  </si>
  <si>
    <t>ПП-10 (крышка)</t>
  </si>
  <si>
    <t>d1160х150</t>
  </si>
  <si>
    <t>ПК-24-15-8т</t>
  </si>
  <si>
    <t>2380х1490х220</t>
  </si>
  <si>
    <t>ПН-10 (днище)</t>
  </si>
  <si>
    <t>d1500х100</t>
  </si>
  <si>
    <t>ПК-24-12-8т</t>
  </si>
  <si>
    <t>2380х1190х220</t>
  </si>
  <si>
    <t>КС-15-9</t>
  </si>
  <si>
    <t>d1680х1500х890</t>
  </si>
  <si>
    <t>1ПП-15 (крышка)</t>
  </si>
  <si>
    <t>d1680х150</t>
  </si>
  <si>
    <t>ПН-15 (днище)</t>
  </si>
  <si>
    <t>d2000х120</t>
  </si>
  <si>
    <t>КС-20-9</t>
  </si>
  <si>
    <t>d2200х2000х890</t>
  </si>
  <si>
    <t>КЦП-1-20и (крышка)</t>
  </si>
  <si>
    <t>d2200х150</t>
  </si>
  <si>
    <t>КЦД-20и (днище)</t>
  </si>
  <si>
    <t>d2500х120</t>
  </si>
  <si>
    <r>
      <t xml:space="preserve">КЦД </t>
    </r>
    <r>
      <rPr>
        <i/>
        <sz val="20"/>
        <rFont val="Arial"/>
        <family val="2"/>
      </rPr>
      <t xml:space="preserve">ф </t>
    </r>
    <r>
      <rPr>
        <sz val="20"/>
        <rFont val="Arial"/>
        <family val="2"/>
      </rPr>
      <t>820мм</t>
    </r>
  </si>
  <si>
    <t>d820х100</t>
  </si>
  <si>
    <t>КО-6</t>
  </si>
  <si>
    <t>d840х580х70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</si>
</sst>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YY"/>
    <numFmt numFmtId="167" formatCode="#,##0"/>
  </numFmts>
  <fonts count="11">
    <font>
      <sz val="10"/>
      <name val="Arial Cyr"/>
      <family val="2"/>
    </font>
    <font>
      <sz val="10"/>
      <name val="Arial"/>
      <family val="0"/>
    </font>
    <font>
      <sz val="20"/>
      <name val="Arial"/>
      <family val="2"/>
    </font>
    <font>
      <b/>
      <sz val="20"/>
      <color indexed="63"/>
      <name val="Arial Black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2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vertical="top"/>
      <protection/>
    </xf>
    <xf numFmtId="165" fontId="2" fillId="0" borderId="0" xfId="0" applyNumberFormat="1" applyFont="1" applyFill="1" applyBorder="1" applyAlignment="1" applyProtection="1">
      <alignment vertical="top"/>
      <protection/>
    </xf>
    <xf numFmtId="164" fontId="3" fillId="0" borderId="0" xfId="0" applyFont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/>
      <protection/>
    </xf>
    <xf numFmtId="165" fontId="4" fillId="0" borderId="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/>
      <protection/>
    </xf>
    <xf numFmtId="164" fontId="7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vertical="top"/>
      <protection/>
    </xf>
    <xf numFmtId="167" fontId="2" fillId="0" borderId="5" xfId="0" applyNumberFormat="1" applyFont="1" applyFill="1" applyBorder="1" applyAlignment="1" applyProtection="1">
      <alignment vertical="top"/>
      <protection/>
    </xf>
    <xf numFmtId="167" fontId="2" fillId="0" borderId="6" xfId="0" applyNumberFormat="1" applyFont="1" applyFill="1" applyBorder="1" applyAlignment="1" applyProtection="1">
      <alignment vertical="top"/>
      <protection/>
    </xf>
    <xf numFmtId="167" fontId="2" fillId="0" borderId="6" xfId="0" applyNumberFormat="1" applyFont="1" applyFill="1" applyBorder="1" applyAlignment="1" applyProtection="1">
      <alignment horizontal="center"/>
      <protection/>
    </xf>
    <xf numFmtId="167" fontId="2" fillId="2" borderId="4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7" fontId="2" fillId="0" borderId="5" xfId="0" applyNumberFormat="1" applyFont="1" applyFill="1" applyBorder="1" applyAlignment="1" applyProtection="1">
      <alignment horizontal="left" vertical="top"/>
      <protection/>
    </xf>
    <xf numFmtId="167" fontId="2" fillId="0" borderId="6" xfId="0" applyNumberFormat="1" applyFont="1" applyFill="1" applyBorder="1" applyAlignment="1" applyProtection="1">
      <alignment horizontal="left" vertical="top" indent="2"/>
      <protection/>
    </xf>
    <xf numFmtId="167" fontId="2" fillId="0" borderId="4" xfId="0" applyNumberFormat="1" applyFont="1" applyFill="1" applyBorder="1" applyAlignment="1" applyProtection="1">
      <alignment vertical="top"/>
      <protection/>
    </xf>
    <xf numFmtId="167" fontId="2" fillId="0" borderId="4" xfId="0" applyNumberFormat="1" applyFont="1" applyFill="1" applyBorder="1" applyAlignment="1" applyProtection="1">
      <alignment horizontal="center" vertical="top"/>
      <protection/>
    </xf>
    <xf numFmtId="164" fontId="8" fillId="0" borderId="0" xfId="0" applyNumberFormat="1" applyFont="1" applyFill="1" applyBorder="1" applyAlignment="1" applyProtection="1">
      <alignment horizontal="center" wrapText="1"/>
      <protection/>
    </xf>
    <xf numFmtId="164" fontId="2" fillId="2" borderId="5" xfId="0" applyNumberFormat="1" applyFont="1" applyFill="1" applyBorder="1" applyAlignment="1" applyProtection="1">
      <alignment horizontal="center" wrapText="1"/>
      <protection/>
    </xf>
    <xf numFmtId="167" fontId="2" fillId="0" borderId="5" xfId="0" applyNumberFormat="1" applyFont="1" applyFill="1" applyBorder="1" applyAlignment="1" applyProtection="1">
      <alignment/>
      <protection/>
    </xf>
    <xf numFmtId="167" fontId="2" fillId="0" borderId="5" xfId="0" applyNumberFormat="1" applyFont="1" applyFill="1" applyBorder="1" applyAlignment="1" applyProtection="1">
      <alignment horizontal="right"/>
      <protection/>
    </xf>
    <xf numFmtId="167" fontId="2" fillId="0" borderId="6" xfId="0" applyNumberFormat="1" applyFont="1" applyFill="1" applyBorder="1" applyAlignment="1" applyProtection="1">
      <alignment horizontal="right"/>
      <protection/>
    </xf>
    <xf numFmtId="165" fontId="2" fillId="2" borderId="5" xfId="0" applyNumberFormat="1" applyFont="1" applyFill="1" applyBorder="1" applyAlignment="1" applyProtection="1">
      <alignment horizontal="center" vertical="top"/>
      <protection/>
    </xf>
    <xf numFmtId="167" fontId="2" fillId="0" borderId="4" xfId="0" applyNumberFormat="1" applyFont="1" applyFill="1" applyBorder="1" applyAlignment="1" applyProtection="1">
      <alignment horizontal="left" vertical="top"/>
      <protection/>
    </xf>
    <xf numFmtId="167" fontId="2" fillId="0" borderId="7" xfId="0" applyNumberFormat="1" applyFont="1" applyFill="1" applyBorder="1" applyAlignment="1" applyProtection="1">
      <alignment horizontal="left" vertical="top" indent="2"/>
      <protection/>
    </xf>
    <xf numFmtId="164" fontId="2" fillId="2" borderId="4" xfId="0" applyNumberFormat="1" applyFont="1" applyFill="1" applyBorder="1" applyAlignment="1" applyProtection="1">
      <alignment horizontal="center" wrapText="1"/>
      <protection/>
    </xf>
    <xf numFmtId="167" fontId="2" fillId="0" borderId="4" xfId="0" applyNumberFormat="1" applyFont="1" applyFill="1" applyBorder="1" applyAlignment="1" applyProtection="1">
      <alignment/>
      <protection/>
    </xf>
    <xf numFmtId="167" fontId="2" fillId="0" borderId="4" xfId="0" applyNumberFormat="1" applyFont="1" applyFill="1" applyBorder="1" applyAlignment="1" applyProtection="1">
      <alignment horizontal="right"/>
      <protection/>
    </xf>
    <xf numFmtId="167" fontId="2" fillId="0" borderId="7" xfId="0" applyNumberFormat="1" applyFont="1" applyFill="1" applyBorder="1" applyAlignment="1" applyProtection="1">
      <alignment horizontal="right"/>
      <protection/>
    </xf>
    <xf numFmtId="167" fontId="2" fillId="0" borderId="7" xfId="0" applyNumberFormat="1" applyFont="1" applyFill="1" applyBorder="1" applyAlignment="1" applyProtection="1">
      <alignment horizontal="center"/>
      <protection/>
    </xf>
    <xf numFmtId="165" fontId="2" fillId="2" borderId="4" xfId="0" applyNumberFormat="1" applyFont="1" applyFill="1" applyBorder="1" applyAlignment="1" applyProtection="1">
      <alignment horizontal="center" vertical="top"/>
      <protection/>
    </xf>
    <xf numFmtId="167" fontId="2" fillId="0" borderId="2" xfId="0" applyNumberFormat="1" applyFont="1" applyFill="1" applyBorder="1" applyAlignment="1" applyProtection="1">
      <alignment horizontal="left" vertical="top"/>
      <protection/>
    </xf>
    <xf numFmtId="167" fontId="2" fillId="0" borderId="3" xfId="0" applyNumberFormat="1" applyFont="1" applyFill="1" applyBorder="1" applyAlignment="1" applyProtection="1">
      <alignment horizontal="left" vertical="top" indent="2"/>
      <protection/>
    </xf>
    <xf numFmtId="165" fontId="2" fillId="2" borderId="2" xfId="0" applyNumberFormat="1" applyFont="1" applyFill="1" applyBorder="1" applyAlignment="1" applyProtection="1">
      <alignment horizontal="center"/>
      <protection/>
    </xf>
    <xf numFmtId="167" fontId="8" fillId="0" borderId="4" xfId="0" applyNumberFormat="1" applyFont="1" applyFill="1" applyBorder="1" applyAlignment="1" applyProtection="1">
      <alignment horizontal="center" wrapText="1"/>
      <protection/>
    </xf>
    <xf numFmtId="167" fontId="2" fillId="0" borderId="5" xfId="0" applyNumberFormat="1" applyFont="1" applyFill="1" applyBorder="1" applyAlignment="1" applyProtection="1">
      <alignment horizontal="left" vertical="top" indent="1"/>
      <protection/>
    </xf>
    <xf numFmtId="167" fontId="2" fillId="0" borderId="5" xfId="0" applyNumberFormat="1" applyFont="1" applyFill="1" applyBorder="1" applyAlignment="1" applyProtection="1">
      <alignment horizontal="center" vertical="top"/>
      <protection/>
    </xf>
    <xf numFmtId="167" fontId="2" fillId="0" borderId="5" xfId="0" applyNumberFormat="1" applyFont="1" applyFill="1" applyBorder="1" applyAlignment="1" applyProtection="1">
      <alignment horizontal="center"/>
      <protection/>
    </xf>
    <xf numFmtId="165" fontId="2" fillId="2" borderId="5" xfId="0" applyNumberFormat="1" applyFont="1" applyFill="1" applyBorder="1" applyAlignment="1" applyProtection="1">
      <alignment horizontal="center"/>
      <protection/>
    </xf>
    <xf numFmtId="167" fontId="2" fillId="0" borderId="4" xfId="0" applyNumberFormat="1" applyFont="1" applyFill="1" applyBorder="1" applyAlignment="1" applyProtection="1">
      <alignment horizontal="left" vertical="top" indent="1"/>
      <protection/>
    </xf>
    <xf numFmtId="167" fontId="2" fillId="0" borderId="4" xfId="0" applyNumberFormat="1" applyFont="1" applyFill="1" applyBorder="1" applyAlignment="1" applyProtection="1">
      <alignment horizontal="right" vertical="top"/>
      <protection/>
    </xf>
    <xf numFmtId="165" fontId="2" fillId="2" borderId="4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left" vertical="top" indent="3"/>
      <protection/>
    </xf>
    <xf numFmtId="167" fontId="2" fillId="0" borderId="2" xfId="0" applyNumberFormat="1" applyFont="1" applyFill="1" applyBorder="1" applyAlignment="1" applyProtection="1">
      <alignment horizontal="left" vertical="top" indent="1"/>
      <protection/>
    </xf>
    <xf numFmtId="167" fontId="2" fillId="0" borderId="2" xfId="0" applyNumberFormat="1" applyFont="1" applyFill="1" applyBorder="1" applyAlignment="1" applyProtection="1">
      <alignment horizontal="right" vertical="top"/>
      <protection/>
    </xf>
    <xf numFmtId="167" fontId="2" fillId="0" borderId="8" xfId="0" applyNumberFormat="1" applyFont="1" applyFill="1" applyBorder="1" applyAlignment="1" applyProtection="1">
      <alignment horizontal="center" vertical="top"/>
      <protection/>
    </xf>
    <xf numFmtId="167" fontId="2" fillId="0" borderId="8" xfId="0" applyNumberFormat="1" applyFont="1" applyFill="1" applyBorder="1" applyAlignment="1" applyProtection="1">
      <alignment horizontal="center"/>
      <protection/>
    </xf>
    <xf numFmtId="167" fontId="2" fillId="0" borderId="5" xfId="0" applyNumberFormat="1" applyFont="1" applyFill="1" applyBorder="1" applyAlignment="1" applyProtection="1">
      <alignment horizontal="right" vertical="top"/>
      <protection/>
    </xf>
    <xf numFmtId="164" fontId="7" fillId="0" borderId="0" xfId="0" applyNumberFormat="1" applyFont="1" applyFill="1" applyBorder="1" applyAlignment="1" applyProtection="1">
      <alignment horizontal="left" vertical="top" indent="6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7" fontId="2" fillId="0" borderId="5" xfId="0" applyNumberFormat="1" applyFont="1" applyFill="1" applyBorder="1" applyAlignment="1" applyProtection="1">
      <alignment horizontal="left"/>
      <protection/>
    </xf>
    <xf numFmtId="167" fontId="2" fillId="0" borderId="4" xfId="0" applyNumberFormat="1" applyFont="1" applyFill="1" applyBorder="1" applyAlignment="1" applyProtection="1">
      <alignment horizontal="left"/>
      <protection/>
    </xf>
    <xf numFmtId="167" fontId="2" fillId="0" borderId="4" xfId="0" applyNumberFormat="1" applyFont="1" applyFill="1" applyBorder="1" applyAlignment="1" applyProtection="1">
      <alignment horizontal="center"/>
      <protection/>
    </xf>
    <xf numFmtId="167" fontId="8" fillId="0" borderId="8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7" fontId="2" fillId="2" borderId="4" xfId="0" applyNumberFormat="1" applyFont="1" applyFill="1" applyBorder="1" applyAlignment="1" applyProtection="1">
      <alignment horizontal="center"/>
      <protection/>
    </xf>
    <xf numFmtId="167" fontId="2" fillId="0" borderId="2" xfId="0" applyNumberFormat="1" applyFont="1" applyFill="1" applyBorder="1" applyAlignment="1" applyProtection="1">
      <alignment vertical="top"/>
      <protection/>
    </xf>
    <xf numFmtId="167" fontId="2" fillId="0" borderId="9" xfId="0" applyNumberFormat="1" applyFont="1" applyFill="1" applyBorder="1" applyAlignment="1" applyProtection="1">
      <alignment vertical="top"/>
      <protection/>
    </xf>
    <xf numFmtId="167" fontId="2" fillId="0" borderId="9" xfId="0" applyNumberFormat="1" applyFont="1" applyFill="1" applyBorder="1" applyAlignment="1" applyProtection="1">
      <alignment horizontal="center"/>
      <protection/>
    </xf>
    <xf numFmtId="167" fontId="2" fillId="0" borderId="7" xfId="0" applyNumberFormat="1" applyFont="1" applyFill="1" applyBorder="1" applyAlignment="1" applyProtection="1">
      <alignment vertical="top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 vertical="top"/>
      <protection/>
    </xf>
    <xf numFmtId="167" fontId="2" fillId="0" borderId="0" xfId="0" applyNumberFormat="1" applyFont="1" applyFill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 vertical="top"/>
      <protection/>
    </xf>
    <xf numFmtId="164" fontId="2" fillId="0" borderId="4" xfId="0" applyNumberFormat="1" applyFont="1" applyFill="1" applyBorder="1" applyAlignment="1" applyProtection="1">
      <alignment vertical="top"/>
      <protection/>
    </xf>
    <xf numFmtId="164" fontId="2" fillId="0" borderId="4" xfId="0" applyNumberFormat="1" applyFont="1" applyFill="1" applyBorder="1" applyAlignment="1" applyProtection="1">
      <alignment horizontal="center" vertical="top"/>
      <protection/>
    </xf>
    <xf numFmtId="164" fontId="8" fillId="0" borderId="4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10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962025</xdr:colOff>
      <xdr:row>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290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new\g\&#1055;&#1083;&#1072;&#1085;&#1086;&#1074;&#1099;&#1081;\TXT\&#1055;&#1088;&#1072;&#1081;&#1089;\&#1055;&#1088;&#1072;&#1081;&#1089;-&#1046;&#1041;&#1050;-&#1086;&#1090;%2004,07,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ст"/>
      <sheetName val="2стр"/>
    </sheetNames>
    <sheetDataSet>
      <sheetData sheetId="0">
        <row r="9">
          <cell r="K9" t="str">
            <v>ФБС-24-3-6т</v>
          </cell>
        </row>
        <row r="10">
          <cell r="K10" t="str">
            <v>ФБС-24-4-6Т</v>
          </cell>
        </row>
        <row r="13">
          <cell r="K13" t="str">
            <v>ФБС-12-З-6т</v>
          </cell>
        </row>
        <row r="15">
          <cell r="K15" t="str">
            <v>ФБС-12-5-6Т</v>
          </cell>
        </row>
        <row r="16">
          <cell r="K16" t="str">
            <v>ФБС-12-6-6т</v>
          </cell>
        </row>
        <row r="19">
          <cell r="K19" t="str">
            <v>ФБС-9-5-бт</v>
          </cell>
        </row>
        <row r="20">
          <cell r="K20" t="str">
            <v>ФБС-9-6-6т</v>
          </cell>
        </row>
        <row r="23">
          <cell r="K23" t="str">
            <v>ПРГ-28-1.3-4т</v>
          </cell>
        </row>
        <row r="24">
          <cell r="K24" t="str">
            <v>ПРГ-32-1.4-4Т</v>
          </cell>
        </row>
        <row r="25">
          <cell r="K25" t="str">
            <v>ПРГ-36-1.4-4Т</v>
          </cell>
        </row>
        <row r="26">
          <cell r="K26" t="str">
            <v>П-40-60п</v>
          </cell>
        </row>
        <row r="55">
          <cell r="F55" t="str">
            <v>2ЛП-22-12-4 ш</v>
          </cell>
        </row>
        <row r="56">
          <cell r="F56" t="str">
            <v>2ЛП-22-15-4К ш</v>
          </cell>
        </row>
        <row r="57">
          <cell r="F57" t="str">
            <v>2ЛП-22-18-4К ш</v>
          </cell>
        </row>
        <row r="58">
          <cell r="F58" t="str">
            <v>1ЛМ-27-11-14-4 ш</v>
          </cell>
        </row>
        <row r="59">
          <cell r="F59" t="str">
            <v>ЛМ-30-11с ш</v>
          </cell>
        </row>
        <row r="60">
          <cell r="F60" t="str">
            <v>ЛМ-30-12с ш</v>
          </cell>
        </row>
        <row r="61">
          <cell r="F61" t="str">
            <v>2ЛП-25-12-4к ш</v>
          </cell>
        </row>
        <row r="63">
          <cell r="F63" t="str">
            <v>2ЛП-25-18-4к ш</v>
          </cell>
        </row>
        <row r="65">
          <cell r="F65" t="str">
            <v>ЛС-11-17</v>
          </cell>
        </row>
        <row r="66">
          <cell r="F66" t="str">
            <v>ЛС-12-17</v>
          </cell>
        </row>
      </sheetData>
      <sheetData sheetId="1">
        <row r="11">
          <cell r="J11" t="str">
            <v>ПТ-1.2-3.25</v>
          </cell>
        </row>
        <row r="13">
          <cell r="J13" t="str">
            <v>ПТ-4.0-4.5</v>
          </cell>
        </row>
        <row r="14">
          <cell r="J14" t="str">
            <v>ПТ-4.0-6.0</v>
          </cell>
        </row>
        <row r="15">
          <cell r="J15" t="str">
            <v>ПТ-2.2-4.25</v>
          </cell>
        </row>
        <row r="23">
          <cell r="J23" t="str">
            <v>БР-300.30.18(дорож.)</v>
          </cell>
        </row>
        <row r="24">
          <cell r="J24" t="str">
            <v>БР-100.30.18 (дорожн.)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75" zoomScaleSheetLayoutView="75" workbookViewId="0" topLeftCell="A1">
      <pane xSplit="4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O23" sqref="O23"/>
    </sheetView>
  </sheetViews>
  <sheetFormatPr defaultColWidth="9.00390625" defaultRowHeight="12.75"/>
  <cols>
    <col min="1" max="1" width="37.625" style="1" customWidth="1"/>
    <col min="2" max="2" width="0" style="1" hidden="1" customWidth="1"/>
    <col min="3" max="3" width="28.875" style="1" customWidth="1"/>
    <col min="4" max="4" width="15.375" style="1" customWidth="1"/>
    <col min="5" max="5" width="14.375" style="1" customWidth="1"/>
    <col min="6" max="6" width="2.25390625" style="1" customWidth="1"/>
    <col min="7" max="7" width="0" style="1" hidden="1" customWidth="1"/>
    <col min="8" max="8" width="2.125" style="2" customWidth="1"/>
    <col min="9" max="9" width="45.75390625" style="1" customWidth="1"/>
    <col min="10" max="10" width="0" style="1" hidden="1" customWidth="1"/>
    <col min="11" max="11" width="29.625" style="1" customWidth="1"/>
    <col min="12" max="12" width="14.25390625" style="1" customWidth="1"/>
    <col min="13" max="14" width="0" style="1" hidden="1" customWidth="1"/>
    <col min="15" max="15" width="16.25390625" style="1" customWidth="1"/>
    <col min="16" max="16" width="3.125" style="2" customWidth="1"/>
    <col min="17" max="17" width="37.625" style="1" customWidth="1"/>
    <col min="18" max="18" width="0" style="1" hidden="1" customWidth="1"/>
    <col min="19" max="19" width="29.75390625" style="1" customWidth="1"/>
    <col min="20" max="20" width="15.125" style="1" customWidth="1"/>
    <col min="21" max="21" width="13.00390625" style="2" customWidth="1"/>
    <col min="22" max="16384" width="9.125" style="1" customWidth="1"/>
  </cols>
  <sheetData>
    <row r="1" spans="1:21" ht="31.5" customHeight="1">
      <c r="A1" s="3" t="s">
        <v>0</v>
      </c>
      <c r="B1" s="4"/>
      <c r="C1" s="4"/>
      <c r="D1" s="4"/>
      <c r="E1" s="4"/>
      <c r="F1" s="4"/>
      <c r="G1" s="4"/>
      <c r="H1" s="5"/>
      <c r="I1" s="6" t="s">
        <v>1</v>
      </c>
      <c r="J1" s="7"/>
      <c r="K1" s="7"/>
      <c r="L1" s="6" t="s">
        <v>2</v>
      </c>
      <c r="M1" s="6"/>
      <c r="N1" s="6"/>
      <c r="O1" s="6"/>
      <c r="P1" s="6"/>
      <c r="Q1" s="6"/>
      <c r="R1" s="6"/>
      <c r="S1" s="6"/>
      <c r="T1" s="6"/>
      <c r="U1" s="6"/>
    </row>
    <row r="2" spans="1:21" ht="21.75" customHeight="1">
      <c r="A2" s="3"/>
      <c r="B2" s="4"/>
      <c r="C2" s="4"/>
      <c r="D2" s="4"/>
      <c r="E2" s="4"/>
      <c r="F2" s="4"/>
      <c r="G2" s="4"/>
      <c r="H2" s="5"/>
      <c r="I2" s="8" t="s">
        <v>3</v>
      </c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0" customHeight="1">
      <c r="A3" s="9"/>
      <c r="B3" s="9"/>
      <c r="C3" s="9"/>
      <c r="D3" s="9"/>
      <c r="I3" s="6" t="s">
        <v>4</v>
      </c>
      <c r="J3" s="7"/>
      <c r="K3" s="7"/>
      <c r="L3" s="6"/>
      <c r="M3" s="6"/>
      <c r="N3" s="6"/>
      <c r="O3" s="6"/>
      <c r="P3" s="6"/>
      <c r="Q3" s="6"/>
      <c r="R3" s="6"/>
      <c r="S3" s="6"/>
      <c r="T3" s="6"/>
      <c r="U3" s="6"/>
    </row>
    <row r="4" spans="9:21" ht="27" customHeight="1">
      <c r="I4" s="10" t="s">
        <v>5</v>
      </c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6.75" customHeight="1">
      <c r="A5" s="11"/>
      <c r="B5" s="11"/>
      <c r="C5" s="11"/>
      <c r="D5" s="11"/>
      <c r="E5" s="11"/>
      <c r="F5" s="11"/>
      <c r="G5" s="11"/>
      <c r="H5" s="11"/>
      <c r="I5" s="10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4" customHeight="1">
      <c r="A6" s="11"/>
      <c r="B6" s="11"/>
      <c r="C6" s="11"/>
      <c r="D6" s="11"/>
      <c r="E6" s="11"/>
      <c r="F6" s="11"/>
      <c r="G6" s="11"/>
      <c r="H6" s="11"/>
      <c r="I6" s="10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2.75" customHeight="1">
      <c r="A7" s="11"/>
      <c r="B7" s="11"/>
      <c r="C7" s="11"/>
      <c r="D7" s="11"/>
      <c r="E7" s="11"/>
      <c r="F7" s="11"/>
      <c r="G7" s="11"/>
      <c r="H7" s="11"/>
      <c r="I7" s="10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0" ht="6.75" customHeight="1">
      <c r="A8" s="11"/>
      <c r="B8" s="11"/>
      <c r="C8" s="11"/>
      <c r="D8" s="11"/>
      <c r="E8" s="11"/>
      <c r="F8" s="11"/>
      <c r="G8" s="11"/>
      <c r="H8" s="11"/>
      <c r="I8" s="10"/>
      <c r="J8" s="7"/>
      <c r="K8" s="7"/>
      <c r="L8" s="12"/>
      <c r="M8" s="12"/>
      <c r="N8" s="12"/>
      <c r="O8" s="12"/>
      <c r="P8" s="12"/>
      <c r="Q8" s="12"/>
      <c r="R8" s="12"/>
      <c r="S8" s="12"/>
      <c r="T8" s="12"/>
    </row>
    <row r="9" spans="1:21" ht="43.5" customHeight="1">
      <c r="A9" s="13" t="s">
        <v>6</v>
      </c>
      <c r="B9" s="13" t="s">
        <v>7</v>
      </c>
      <c r="C9" s="14" t="s">
        <v>8</v>
      </c>
      <c r="D9" s="15" t="s">
        <v>9</v>
      </c>
      <c r="E9" s="13" t="s">
        <v>10</v>
      </c>
      <c r="F9" s="11"/>
      <c r="G9" s="11"/>
      <c r="H9" s="11"/>
      <c r="I9" s="16" t="s">
        <v>6</v>
      </c>
      <c r="J9" s="16" t="s">
        <v>7</v>
      </c>
      <c r="K9" s="14" t="s">
        <v>8</v>
      </c>
      <c r="L9" s="16" t="s">
        <v>9</v>
      </c>
      <c r="M9" s="16" t="s">
        <v>10</v>
      </c>
      <c r="N9" s="17"/>
      <c r="O9" s="17" t="s">
        <v>10</v>
      </c>
      <c r="P9" s="18"/>
      <c r="Q9" s="16" t="s">
        <v>6</v>
      </c>
      <c r="R9" s="16" t="s">
        <v>7</v>
      </c>
      <c r="S9" s="14" t="s">
        <v>8</v>
      </c>
      <c r="T9" s="16" t="s">
        <v>9</v>
      </c>
      <c r="U9" s="16" t="s">
        <v>10</v>
      </c>
    </row>
    <row r="10" spans="1:21" ht="29.25" customHeight="1">
      <c r="A10" s="19" t="s">
        <v>11</v>
      </c>
      <c r="B10" s="19"/>
      <c r="C10" s="19"/>
      <c r="D10" s="19"/>
      <c r="E10" s="19"/>
      <c r="I10" s="19" t="s">
        <v>12</v>
      </c>
      <c r="J10" s="19"/>
      <c r="K10" s="19"/>
      <c r="L10" s="19"/>
      <c r="M10" s="19"/>
      <c r="N10" s="19"/>
      <c r="O10" s="19"/>
      <c r="P10" s="20"/>
      <c r="Q10" s="19" t="s">
        <v>13</v>
      </c>
      <c r="R10" s="19"/>
      <c r="S10" s="19"/>
      <c r="T10" s="19"/>
      <c r="U10" s="19"/>
    </row>
    <row r="11" spans="1:21" ht="27.75" customHeight="1">
      <c r="A11" s="21" t="s">
        <v>14</v>
      </c>
      <c r="B11" s="21">
        <v>17545</v>
      </c>
      <c r="C11" s="22" t="s">
        <v>15</v>
      </c>
      <c r="D11" s="23">
        <v>4250</v>
      </c>
      <c r="E11" s="24">
        <v>26185</v>
      </c>
      <c r="F11" s="25"/>
      <c r="G11" s="25"/>
      <c r="I11" s="26" t="s">
        <v>16</v>
      </c>
      <c r="J11" s="27">
        <v>447</v>
      </c>
      <c r="K11" s="28" t="s">
        <v>17</v>
      </c>
      <c r="L11" s="29">
        <v>111</v>
      </c>
      <c r="M11" s="30"/>
      <c r="N11" s="30"/>
      <c r="O11" s="31">
        <v>725</v>
      </c>
      <c r="Q11" s="32" t="s">
        <v>18</v>
      </c>
      <c r="R11" s="33">
        <v>503</v>
      </c>
      <c r="S11" s="34" t="s">
        <v>19</v>
      </c>
      <c r="T11" s="23">
        <v>120</v>
      </c>
      <c r="U11" s="35">
        <v>790</v>
      </c>
    </row>
    <row r="12" spans="1:21" ht="27.75" customHeight="1">
      <c r="A12" s="28" t="s">
        <v>20</v>
      </c>
      <c r="B12" s="28">
        <v>14314</v>
      </c>
      <c r="C12" s="22" t="s">
        <v>21</v>
      </c>
      <c r="D12" s="23">
        <v>3170</v>
      </c>
      <c r="E12" s="24">
        <v>22000</v>
      </c>
      <c r="F12" s="25"/>
      <c r="G12" s="25"/>
      <c r="I12" s="36" t="s">
        <v>22</v>
      </c>
      <c r="J12" s="37">
        <v>503</v>
      </c>
      <c r="K12" s="28" t="s">
        <v>23</v>
      </c>
      <c r="L12" s="29">
        <v>128</v>
      </c>
      <c r="M12" s="30"/>
      <c r="N12" s="30"/>
      <c r="O12" s="38">
        <v>815</v>
      </c>
      <c r="Q12" s="39" t="s">
        <v>24</v>
      </c>
      <c r="R12" s="40">
        <v>2046</v>
      </c>
      <c r="S12" s="41" t="s">
        <v>25</v>
      </c>
      <c r="T12" s="42">
        <v>440</v>
      </c>
      <c r="U12" s="43">
        <v>3215</v>
      </c>
    </row>
    <row r="13" spans="1:21" ht="12.75">
      <c r="A13" s="28" t="s">
        <v>26</v>
      </c>
      <c r="B13" s="28">
        <v>17545</v>
      </c>
      <c r="C13" s="22" t="s">
        <v>27</v>
      </c>
      <c r="D13" s="23">
        <v>4000</v>
      </c>
      <c r="E13" s="24">
        <v>26185</v>
      </c>
      <c r="F13" s="25"/>
      <c r="G13" s="25"/>
      <c r="I13" s="44" t="s">
        <v>28</v>
      </c>
      <c r="J13" s="45">
        <v>549</v>
      </c>
      <c r="K13" s="28" t="s">
        <v>29</v>
      </c>
      <c r="L13" s="29">
        <v>150</v>
      </c>
      <c r="M13" s="25" t="str">
        <f>'[1]2стр'!J11</f>
        <v>ПТ-1.2-3.25</v>
      </c>
      <c r="N13" s="25" t="e">
        <f>IF(#REF!=M13,0,"НЕТ")</f>
        <v>#REF!</v>
      </c>
      <c r="O13" s="46">
        <v>890</v>
      </c>
      <c r="Q13" s="39" t="s">
        <v>30</v>
      </c>
      <c r="R13" s="40">
        <v>1617</v>
      </c>
      <c r="S13" s="41" t="s">
        <v>31</v>
      </c>
      <c r="T13" s="42">
        <v>382</v>
      </c>
      <c r="U13" s="43">
        <v>2540</v>
      </c>
    </row>
    <row r="14" spans="1:21" ht="25.5" customHeight="1">
      <c r="A14" s="28" t="s">
        <v>32</v>
      </c>
      <c r="B14" s="28">
        <v>11457</v>
      </c>
      <c r="C14" s="22" t="s">
        <v>33</v>
      </c>
      <c r="D14" s="23">
        <v>3350</v>
      </c>
      <c r="E14" s="24">
        <v>16770</v>
      </c>
      <c r="F14" s="25"/>
      <c r="G14" s="25"/>
      <c r="I14" s="47" t="s">
        <v>34</v>
      </c>
      <c r="J14" s="47"/>
      <c r="K14" s="47"/>
      <c r="L14" s="47"/>
      <c r="M14" s="47"/>
      <c r="N14" s="47"/>
      <c r="O14" s="47"/>
      <c r="Q14" s="39" t="s">
        <v>35</v>
      </c>
      <c r="R14" s="40">
        <v>124</v>
      </c>
      <c r="S14" s="41" t="s">
        <v>36</v>
      </c>
      <c r="T14" s="42">
        <v>35</v>
      </c>
      <c r="U14" s="43">
        <v>195</v>
      </c>
    </row>
    <row r="15" spans="1:21" ht="26.25" customHeight="1">
      <c r="A15" s="28" t="s">
        <v>37</v>
      </c>
      <c r="B15" s="28">
        <v>9605</v>
      </c>
      <c r="C15" s="22" t="s">
        <v>38</v>
      </c>
      <c r="D15" s="23">
        <v>2530</v>
      </c>
      <c r="E15" s="24">
        <v>14485</v>
      </c>
      <c r="F15" s="25"/>
      <c r="G15" s="25"/>
      <c r="I15" s="48" t="s">
        <v>39</v>
      </c>
      <c r="J15" s="48">
        <v>1308</v>
      </c>
      <c r="K15" s="49" t="s">
        <v>40</v>
      </c>
      <c r="L15" s="50">
        <v>970</v>
      </c>
      <c r="M15" s="25" t="str">
        <f>'[1]2стр'!J13</f>
        <v>ПТ-4.0-4.5</v>
      </c>
      <c r="N15" s="25" t="e">
        <f>IF(#REF!=M15,0,"НЕТ")</f>
        <v>#REF!</v>
      </c>
      <c r="O15" s="51">
        <v>1955</v>
      </c>
      <c r="Q15" s="39" t="s">
        <v>41</v>
      </c>
      <c r="R15" s="40">
        <v>167</v>
      </c>
      <c r="S15" s="41" t="s">
        <v>42</v>
      </c>
      <c r="T15" s="42">
        <v>54</v>
      </c>
      <c r="U15" s="43">
        <v>265</v>
      </c>
    </row>
    <row r="16" spans="1:21" ht="12.75">
      <c r="A16" s="28" t="s">
        <v>43</v>
      </c>
      <c r="B16" s="28">
        <v>11457</v>
      </c>
      <c r="C16" s="22" t="s">
        <v>44</v>
      </c>
      <c r="D16" s="23">
        <v>3200</v>
      </c>
      <c r="E16" s="24">
        <v>16770</v>
      </c>
      <c r="F16" s="25"/>
      <c r="G16" s="25"/>
      <c r="I16" s="52" t="s">
        <v>45</v>
      </c>
      <c r="J16" s="53">
        <v>1754</v>
      </c>
      <c r="K16" s="49" t="s">
        <v>46</v>
      </c>
      <c r="L16" s="50">
        <v>1300</v>
      </c>
      <c r="M16" s="25" t="str">
        <f>'[1]2стр'!J14</f>
        <v>ПТ-4.0-6.0</v>
      </c>
      <c r="N16" s="25" t="e">
        <f>IF(#REF!=M16,0,"НЕТ")</f>
        <v>#REF!</v>
      </c>
      <c r="O16" s="54">
        <v>2625</v>
      </c>
      <c r="Q16" s="39" t="s">
        <v>47</v>
      </c>
      <c r="R16" s="40">
        <v>318</v>
      </c>
      <c r="S16" s="41" t="s">
        <v>48</v>
      </c>
      <c r="T16" s="42">
        <v>88</v>
      </c>
      <c r="U16" s="43">
        <v>500</v>
      </c>
    </row>
    <row r="17" spans="1:21" ht="12.75">
      <c r="A17" s="28" t="s">
        <v>49</v>
      </c>
      <c r="B17" s="28">
        <v>9605</v>
      </c>
      <c r="C17" s="22" t="s">
        <v>50</v>
      </c>
      <c r="D17" s="23">
        <v>2500</v>
      </c>
      <c r="E17" s="24">
        <v>14485</v>
      </c>
      <c r="F17" s="25"/>
      <c r="G17" s="25"/>
      <c r="I17" s="52" t="s">
        <v>51</v>
      </c>
      <c r="J17" s="53">
        <v>2190</v>
      </c>
      <c r="K17" s="49" t="s">
        <v>52</v>
      </c>
      <c r="L17" s="50">
        <v>1630</v>
      </c>
      <c r="M17" s="25" t="str">
        <f>'[1]2стр'!J15</f>
        <v>ПТ-2.2-4.25</v>
      </c>
      <c r="N17" s="25" t="e">
        <f>IF(#REF!=M17,0,"НЕТ")</f>
        <v>#REF!</v>
      </c>
      <c r="O17" s="54">
        <v>3275</v>
      </c>
      <c r="Q17" s="39" t="s">
        <v>53</v>
      </c>
      <c r="R17" s="40">
        <v>415</v>
      </c>
      <c r="S17" s="41" t="s">
        <v>19</v>
      </c>
      <c r="T17" s="42">
        <v>103</v>
      </c>
      <c r="U17" s="43">
        <v>655</v>
      </c>
    </row>
    <row r="18" spans="1:21" ht="12.75">
      <c r="A18" s="28" t="s">
        <v>54</v>
      </c>
      <c r="B18" s="28">
        <v>8803</v>
      </c>
      <c r="C18" s="22" t="s">
        <v>55</v>
      </c>
      <c r="D18" s="23">
        <v>2950</v>
      </c>
      <c r="E18" s="24">
        <v>13385</v>
      </c>
      <c r="F18" s="25"/>
      <c r="G18" s="25"/>
      <c r="I18" s="52" t="s">
        <v>56</v>
      </c>
      <c r="J18" s="53">
        <v>2627</v>
      </c>
      <c r="K18" s="49" t="s">
        <v>57</v>
      </c>
      <c r="L18" s="50">
        <v>1960</v>
      </c>
      <c r="M18" s="25"/>
      <c r="N18" s="25" t="e">
        <f>IF(#REF!=M18,0,"НЕТ")</f>
        <v>#REF!</v>
      </c>
      <c r="O18" s="54">
        <v>4035</v>
      </c>
      <c r="Q18" s="39" t="s">
        <v>58</v>
      </c>
      <c r="R18" s="40">
        <v>397</v>
      </c>
      <c r="S18" s="41" t="s">
        <v>59</v>
      </c>
      <c r="T18" s="42">
        <v>110</v>
      </c>
      <c r="U18" s="43">
        <v>625</v>
      </c>
    </row>
    <row r="19" spans="1:21" ht="12.75">
      <c r="A19" s="28" t="s">
        <v>60</v>
      </c>
      <c r="B19" s="28">
        <v>7228</v>
      </c>
      <c r="C19" s="22" t="s">
        <v>61</v>
      </c>
      <c r="D19" s="23">
        <v>2250</v>
      </c>
      <c r="E19" s="24">
        <v>11025</v>
      </c>
      <c r="F19" s="25"/>
      <c r="G19" s="25"/>
      <c r="I19" s="52" t="s">
        <v>62</v>
      </c>
      <c r="J19" s="53">
        <v>741</v>
      </c>
      <c r="K19" s="49" t="s">
        <v>63</v>
      </c>
      <c r="L19" s="50">
        <v>485</v>
      </c>
      <c r="M19" s="55"/>
      <c r="N19" s="25" t="e">
        <f>IF(#REF!=M19,0,"НЕТ")</f>
        <v>#REF!</v>
      </c>
      <c r="O19" s="54">
        <v>1005</v>
      </c>
      <c r="Q19" s="39" t="s">
        <v>64</v>
      </c>
      <c r="R19" s="40">
        <v>451</v>
      </c>
      <c r="S19" s="41" t="s">
        <v>65</v>
      </c>
      <c r="T19" s="42">
        <v>125</v>
      </c>
      <c r="U19" s="43">
        <v>710</v>
      </c>
    </row>
    <row r="20" spans="1:21" ht="12.75">
      <c r="A20" s="28" t="s">
        <v>66</v>
      </c>
      <c r="B20" s="28">
        <v>8378</v>
      </c>
      <c r="C20" s="22" t="s">
        <v>67</v>
      </c>
      <c r="D20" s="23">
        <v>2850</v>
      </c>
      <c r="E20" s="24">
        <v>12740</v>
      </c>
      <c r="F20" s="25"/>
      <c r="G20" s="25"/>
      <c r="I20" s="52" t="s">
        <v>68</v>
      </c>
      <c r="J20" s="53">
        <v>899</v>
      </c>
      <c r="K20" s="49" t="s">
        <v>69</v>
      </c>
      <c r="L20" s="50">
        <v>640</v>
      </c>
      <c r="M20" s="25" t="str">
        <f>'[1]1ст'!F55</f>
        <v>2ЛП-22-12-4 ш</v>
      </c>
      <c r="N20" s="25" t="e">
        <f>IF(#REF!=M20,0,"НЕТ")</f>
        <v>#REF!</v>
      </c>
      <c r="O20" s="54">
        <v>1345</v>
      </c>
      <c r="Q20" s="39" t="s">
        <v>70</v>
      </c>
      <c r="R20" s="40">
        <v>601</v>
      </c>
      <c r="S20" s="41" t="s">
        <v>71</v>
      </c>
      <c r="T20" s="42">
        <v>140</v>
      </c>
      <c r="U20" s="43">
        <v>945</v>
      </c>
    </row>
    <row r="21" spans="1:21" ht="12.75">
      <c r="A21" s="28" t="s">
        <v>72</v>
      </c>
      <c r="B21" s="28">
        <v>6760</v>
      </c>
      <c r="C21" s="22" t="s">
        <v>73</v>
      </c>
      <c r="D21" s="23">
        <v>2150</v>
      </c>
      <c r="E21" s="24">
        <v>10310</v>
      </c>
      <c r="F21" s="25"/>
      <c r="G21" s="25"/>
      <c r="I21" s="52" t="s">
        <v>74</v>
      </c>
      <c r="J21" s="53">
        <v>1117</v>
      </c>
      <c r="K21" s="49" t="s">
        <v>75</v>
      </c>
      <c r="L21" s="50">
        <v>790</v>
      </c>
      <c r="M21" s="25" t="str">
        <f>'[1]1ст'!F56</f>
        <v>2ЛП-22-15-4К ш</v>
      </c>
      <c r="N21" s="25" t="e">
        <f>IF(#REF!=M21,0,"НЕТ")</f>
        <v>#REF!</v>
      </c>
      <c r="O21" s="54">
        <v>1670</v>
      </c>
      <c r="Q21" s="39" t="s">
        <v>76</v>
      </c>
      <c r="R21" s="40">
        <v>616</v>
      </c>
      <c r="S21" s="41" t="s">
        <v>77</v>
      </c>
      <c r="T21" s="42">
        <v>154</v>
      </c>
      <c r="U21" s="43">
        <v>970</v>
      </c>
    </row>
    <row r="22" spans="1:21" ht="23.25" customHeight="1">
      <c r="A22" s="28" t="s">
        <v>78</v>
      </c>
      <c r="B22" s="28">
        <v>8312</v>
      </c>
      <c r="C22" s="22" t="s">
        <v>79</v>
      </c>
      <c r="D22" s="23">
        <v>2710</v>
      </c>
      <c r="E22" s="24">
        <v>12640</v>
      </c>
      <c r="F22" s="25"/>
      <c r="G22" s="25"/>
      <c r="I22" s="52" t="s">
        <v>80</v>
      </c>
      <c r="J22" s="53">
        <v>1343</v>
      </c>
      <c r="K22" s="49" t="s">
        <v>81</v>
      </c>
      <c r="L22" s="50">
        <v>960</v>
      </c>
      <c r="M22" s="25" t="str">
        <f>'[1]1ст'!F57</f>
        <v>2ЛП-22-18-4К ш</v>
      </c>
      <c r="N22" s="25" t="e">
        <f>IF(#REF!=M22,0,"НЕТ")</f>
        <v>#REF!</v>
      </c>
      <c r="O22" s="54">
        <v>2065</v>
      </c>
      <c r="Q22" s="39" t="s">
        <v>82</v>
      </c>
      <c r="R22" s="40">
        <v>653</v>
      </c>
      <c r="S22" s="41" t="s">
        <v>83</v>
      </c>
      <c r="T22" s="42">
        <v>176</v>
      </c>
      <c r="U22" s="43">
        <v>1025</v>
      </c>
    </row>
    <row r="23" spans="1:21" ht="12.75">
      <c r="A23" s="28" t="s">
        <v>84</v>
      </c>
      <c r="B23" s="28">
        <v>6330</v>
      </c>
      <c r="C23" s="22" t="s">
        <v>85</v>
      </c>
      <c r="D23" s="23">
        <v>2000</v>
      </c>
      <c r="E23" s="24">
        <v>9660</v>
      </c>
      <c r="F23" s="25"/>
      <c r="G23" s="25"/>
      <c r="I23" s="52" t="s">
        <v>86</v>
      </c>
      <c r="J23" s="53">
        <v>484</v>
      </c>
      <c r="K23" s="49" t="s">
        <v>87</v>
      </c>
      <c r="L23" s="50">
        <v>350</v>
      </c>
      <c r="M23" s="25" t="str">
        <f>'[1]1ст'!F58</f>
        <v>1ЛМ-27-11-14-4 ш</v>
      </c>
      <c r="N23" s="25" t="e">
        <f>IF(#REF!=M23,0,"НЕТ")</f>
        <v>#REF!</v>
      </c>
      <c r="O23" s="54">
        <v>725</v>
      </c>
      <c r="Q23" s="39" t="s">
        <v>88</v>
      </c>
      <c r="R23" s="40">
        <v>292</v>
      </c>
      <c r="S23" s="41" t="s">
        <v>89</v>
      </c>
      <c r="T23" s="42">
        <v>74</v>
      </c>
      <c r="U23" s="43">
        <v>455</v>
      </c>
    </row>
    <row r="24" spans="1:21" ht="12.75">
      <c r="A24" s="28" t="s">
        <v>90</v>
      </c>
      <c r="B24" s="28">
        <v>8353</v>
      </c>
      <c r="C24" s="22" t="s">
        <v>91</v>
      </c>
      <c r="D24" s="23">
        <v>2700</v>
      </c>
      <c r="E24" s="24">
        <v>12635</v>
      </c>
      <c r="F24" s="25"/>
      <c r="G24" s="25"/>
      <c r="I24" s="52" t="s">
        <v>92</v>
      </c>
      <c r="J24" s="53">
        <v>661</v>
      </c>
      <c r="K24" s="49" t="s">
        <v>93</v>
      </c>
      <c r="L24" s="50">
        <v>470</v>
      </c>
      <c r="M24" s="25" t="str">
        <f>'[1]1ст'!F59</f>
        <v>ЛМ-30-11с ш</v>
      </c>
      <c r="N24" s="25" t="e">
        <f>IF(#REF!=M24,0,"НЕТ")</f>
        <v>#REF!</v>
      </c>
      <c r="O24" s="54">
        <v>990</v>
      </c>
      <c r="Q24" s="39" t="s">
        <v>94</v>
      </c>
      <c r="R24" s="40">
        <v>403</v>
      </c>
      <c r="S24" s="41" t="s">
        <v>48</v>
      </c>
      <c r="T24" s="42">
        <v>88</v>
      </c>
      <c r="U24" s="43">
        <v>635</v>
      </c>
    </row>
    <row r="25" spans="1:21" ht="12.75">
      <c r="A25" s="28" t="s">
        <v>95</v>
      </c>
      <c r="B25" s="28">
        <v>6249</v>
      </c>
      <c r="C25" s="22" t="s">
        <v>96</v>
      </c>
      <c r="D25" s="23">
        <v>2000</v>
      </c>
      <c r="E25" s="24">
        <v>9535</v>
      </c>
      <c r="F25" s="25"/>
      <c r="G25" s="25"/>
      <c r="I25" s="52" t="s">
        <v>97</v>
      </c>
      <c r="J25" s="53">
        <v>826</v>
      </c>
      <c r="K25" s="49" t="s">
        <v>98</v>
      </c>
      <c r="L25" s="50">
        <v>590</v>
      </c>
      <c r="M25" s="25" t="str">
        <f>'[1]1ст'!F60</f>
        <v>ЛМ-30-12с ш</v>
      </c>
      <c r="N25" s="25" t="e">
        <f>IF(#REF!=M25,0,"НЕТ")</f>
        <v>#REF!</v>
      </c>
      <c r="O25" s="54">
        <v>1235</v>
      </c>
      <c r="Q25" s="39" t="s">
        <v>99</v>
      </c>
      <c r="R25" s="40">
        <v>987</v>
      </c>
      <c r="S25" s="41" t="s">
        <v>100</v>
      </c>
      <c r="T25" s="42">
        <v>230</v>
      </c>
      <c r="U25" s="43">
        <v>1550</v>
      </c>
    </row>
    <row r="26" spans="1:21" ht="12.75">
      <c r="A26" s="28" t="s">
        <v>101</v>
      </c>
      <c r="B26" s="28">
        <v>8329</v>
      </c>
      <c r="C26" s="22" t="s">
        <v>102</v>
      </c>
      <c r="D26" s="23">
        <v>2600</v>
      </c>
      <c r="E26" s="24">
        <v>12665</v>
      </c>
      <c r="F26" s="25"/>
      <c r="G26" s="25"/>
      <c r="I26" s="56" t="s">
        <v>103</v>
      </c>
      <c r="J26" s="57">
        <v>987</v>
      </c>
      <c r="K26" s="58" t="s">
        <v>104</v>
      </c>
      <c r="L26" s="59">
        <v>700</v>
      </c>
      <c r="M26" s="25" t="str">
        <f>'[1]1ст'!F61</f>
        <v>2ЛП-25-12-4к ш</v>
      </c>
      <c r="N26" s="25" t="e">
        <f>IF(#REF!=M26,0,"НЕТ")</f>
        <v>#REF!</v>
      </c>
      <c r="O26" s="46">
        <v>1515</v>
      </c>
      <c r="Q26" s="39" t="s">
        <v>105</v>
      </c>
      <c r="R26" s="40">
        <v>1063</v>
      </c>
      <c r="S26" s="41" t="s">
        <v>106</v>
      </c>
      <c r="T26" s="42">
        <v>245</v>
      </c>
      <c r="U26" s="43">
        <v>1670</v>
      </c>
    </row>
    <row r="27" spans="1:21" ht="12.75">
      <c r="A27" s="28" t="s">
        <v>107</v>
      </c>
      <c r="B27" s="28">
        <v>6162</v>
      </c>
      <c r="C27" s="22" t="s">
        <v>108</v>
      </c>
      <c r="D27" s="23">
        <v>2000</v>
      </c>
      <c r="E27" s="24">
        <v>9400</v>
      </c>
      <c r="F27" s="25"/>
      <c r="G27" s="25"/>
      <c r="I27" s="19" t="s">
        <v>109</v>
      </c>
      <c r="J27" s="19"/>
      <c r="K27" s="19"/>
      <c r="L27" s="19"/>
      <c r="M27" s="19"/>
      <c r="N27" s="19"/>
      <c r="O27" s="19"/>
      <c r="Q27" s="39" t="s">
        <v>110</v>
      </c>
      <c r="R27" s="40">
        <v>1427</v>
      </c>
      <c r="S27" s="41" t="s">
        <v>111</v>
      </c>
      <c r="T27" s="42">
        <v>290</v>
      </c>
      <c r="U27" s="43">
        <v>2240</v>
      </c>
    </row>
    <row r="28" spans="1:21" ht="12.75">
      <c r="A28" s="28" t="s">
        <v>112</v>
      </c>
      <c r="B28" s="28">
        <v>7682</v>
      </c>
      <c r="C28" s="22" t="s">
        <v>113</v>
      </c>
      <c r="D28" s="23">
        <v>2525</v>
      </c>
      <c r="E28" s="24">
        <v>11680</v>
      </c>
      <c r="F28" s="25"/>
      <c r="G28" s="25"/>
      <c r="I28" s="48" t="s">
        <v>114</v>
      </c>
      <c r="J28" s="60">
        <v>1645</v>
      </c>
      <c r="K28" s="60" t="s">
        <v>115</v>
      </c>
      <c r="L28" s="50">
        <v>250</v>
      </c>
      <c r="M28" s="25" t="str">
        <f>'[1]1ст'!F63</f>
        <v>2ЛП-25-18-4к ш</v>
      </c>
      <c r="N28" s="25" t="e">
        <f>IF(#REF!=M28,0,"НЕТ")</f>
        <v>#REF!</v>
      </c>
      <c r="O28" s="51">
        <v>2305</v>
      </c>
      <c r="Q28" s="39" t="s">
        <v>116</v>
      </c>
      <c r="R28" s="40">
        <v>2296</v>
      </c>
      <c r="S28" s="41" t="s">
        <v>117</v>
      </c>
      <c r="T28" s="42">
        <v>320</v>
      </c>
      <c r="U28" s="43">
        <v>3605</v>
      </c>
    </row>
    <row r="29" spans="1:20" ht="12.75">
      <c r="A29" s="28" t="s">
        <v>118</v>
      </c>
      <c r="B29" s="28">
        <v>5911</v>
      </c>
      <c r="C29" s="22" t="s">
        <v>119</v>
      </c>
      <c r="D29" s="23">
        <v>1900</v>
      </c>
      <c r="E29" s="24">
        <v>9015</v>
      </c>
      <c r="F29" s="25"/>
      <c r="G29" s="25"/>
      <c r="I29" s="52" t="s">
        <v>120</v>
      </c>
      <c r="J29" s="53">
        <v>1993</v>
      </c>
      <c r="K29" s="60" t="s">
        <v>121</v>
      </c>
      <c r="L29" s="50">
        <v>380</v>
      </c>
      <c r="M29" s="61"/>
      <c r="N29" s="25" t="str">
        <f>IF(I10=M29,0,"НЕТ")</f>
        <v>НЕТ</v>
      </c>
      <c r="O29" s="54">
        <v>2795</v>
      </c>
      <c r="Q29" s="62"/>
      <c r="R29" s="63"/>
      <c r="S29" s="63"/>
      <c r="T29" s="25"/>
    </row>
    <row r="30" spans="1:20" ht="12.75">
      <c r="A30" s="28" t="s">
        <v>122</v>
      </c>
      <c r="B30" s="28">
        <v>7634</v>
      </c>
      <c r="C30" s="22" t="s">
        <v>123</v>
      </c>
      <c r="D30" s="23">
        <v>2400</v>
      </c>
      <c r="E30" s="24">
        <v>11610</v>
      </c>
      <c r="F30" s="25"/>
      <c r="G30" s="25"/>
      <c r="I30" s="52" t="s">
        <v>124</v>
      </c>
      <c r="J30" s="53">
        <v>2261</v>
      </c>
      <c r="K30" s="60" t="s">
        <v>125</v>
      </c>
      <c r="L30" s="50">
        <v>430</v>
      </c>
      <c r="M30" s="25" t="str">
        <f>'[1]1ст'!F65</f>
        <v>ЛС-11-17</v>
      </c>
      <c r="N30" s="25">
        <f>IF(I11=M30,0,"НЕТ")</f>
        <v>0</v>
      </c>
      <c r="O30" s="54">
        <v>3175</v>
      </c>
      <c r="Q30" s="64"/>
      <c r="R30" s="64"/>
      <c r="S30" s="64"/>
      <c r="T30" s="64"/>
    </row>
    <row r="31" spans="1:20" ht="12.75">
      <c r="A31" s="28" t="s">
        <v>126</v>
      </c>
      <c r="B31" s="28">
        <v>5860</v>
      </c>
      <c r="C31" s="22" t="s">
        <v>127</v>
      </c>
      <c r="D31" s="23">
        <v>1825</v>
      </c>
      <c r="E31" s="24">
        <v>8940</v>
      </c>
      <c r="F31" s="25"/>
      <c r="G31" s="25"/>
      <c r="I31" s="56" t="s">
        <v>128</v>
      </c>
      <c r="J31" s="57">
        <v>9373</v>
      </c>
      <c r="K31" s="65" t="s">
        <v>129</v>
      </c>
      <c r="L31" s="59">
        <v>1500</v>
      </c>
      <c r="M31" s="25" t="str">
        <f>'[1]1ст'!F66</f>
        <v>ЛС-12-17</v>
      </c>
      <c r="N31" s="25">
        <f>IF(I12=M31,0,"НЕТ")</f>
        <v>0</v>
      </c>
      <c r="O31" s="46">
        <v>13530</v>
      </c>
      <c r="Q31" s="64"/>
      <c r="R31" s="64"/>
      <c r="S31" s="64"/>
      <c r="T31" s="64"/>
    </row>
    <row r="32" spans="1:20" ht="12.75">
      <c r="A32" s="28" t="s">
        <v>130</v>
      </c>
      <c r="B32" s="28">
        <v>7029</v>
      </c>
      <c r="C32" s="22" t="s">
        <v>131</v>
      </c>
      <c r="D32" s="23">
        <v>2250</v>
      </c>
      <c r="E32" s="24">
        <v>10690</v>
      </c>
      <c r="F32" s="25"/>
      <c r="G32" s="25"/>
      <c r="I32" s="19" t="s">
        <v>132</v>
      </c>
      <c r="J32" s="19"/>
      <c r="K32" s="19"/>
      <c r="L32" s="19"/>
      <c r="M32" s="19"/>
      <c r="N32" s="19"/>
      <c r="O32" s="19"/>
      <c r="Q32" s="66"/>
      <c r="R32" s="66"/>
      <c r="S32" s="66"/>
      <c r="T32" s="66"/>
    </row>
    <row r="33" spans="1:20" ht="12.75">
      <c r="A33" s="28" t="s">
        <v>133</v>
      </c>
      <c r="B33" s="28">
        <v>5182</v>
      </c>
      <c r="C33" s="22" t="s">
        <v>134</v>
      </c>
      <c r="D33" s="23">
        <v>1725</v>
      </c>
      <c r="E33" s="24">
        <v>7905</v>
      </c>
      <c r="F33" s="25"/>
      <c r="G33" s="25"/>
      <c r="I33" s="67" t="s">
        <v>135</v>
      </c>
      <c r="J33" s="32">
        <v>1013</v>
      </c>
      <c r="K33" s="32" t="s">
        <v>136</v>
      </c>
      <c r="L33" s="50">
        <v>380</v>
      </c>
      <c r="M33" s="30"/>
      <c r="N33" s="25" t="str">
        <f>IF(I14=M33,0,"НЕТ")</f>
        <v>НЕТ</v>
      </c>
      <c r="O33" s="51">
        <v>1665</v>
      </c>
      <c r="Q33" s="66"/>
      <c r="R33" s="66"/>
      <c r="S33" s="66"/>
      <c r="T33" s="66"/>
    </row>
    <row r="34" spans="1:20" ht="30" customHeight="1">
      <c r="A34" s="28" t="s">
        <v>137</v>
      </c>
      <c r="B34" s="28">
        <v>5716</v>
      </c>
      <c r="C34" s="22" t="s">
        <v>138</v>
      </c>
      <c r="D34" s="23">
        <v>1970</v>
      </c>
      <c r="E34" s="24">
        <v>8695</v>
      </c>
      <c r="F34" s="25"/>
      <c r="G34" s="25"/>
      <c r="I34" s="68" t="s">
        <v>139</v>
      </c>
      <c r="J34" s="39">
        <v>350</v>
      </c>
      <c r="K34" s="39" t="s">
        <v>140</v>
      </c>
      <c r="L34" s="69">
        <v>120</v>
      </c>
      <c r="M34" s="25" t="str">
        <f>'[1]1ст'!K9</f>
        <v>ФБС-24-3-6т</v>
      </c>
      <c r="N34" s="25">
        <f>IF(I15=M34,0,"НЕТ")</f>
        <v>0</v>
      </c>
      <c r="O34" s="54">
        <v>525</v>
      </c>
      <c r="Q34" s="66"/>
      <c r="R34" s="66"/>
      <c r="S34" s="66"/>
      <c r="T34" s="66"/>
    </row>
    <row r="35" spans="1:20" ht="12.75">
      <c r="A35" s="28" t="s">
        <v>141</v>
      </c>
      <c r="B35" s="28">
        <v>4454</v>
      </c>
      <c r="C35" s="22" t="s">
        <v>142</v>
      </c>
      <c r="D35" s="23">
        <v>1490</v>
      </c>
      <c r="E35" s="24">
        <v>6795</v>
      </c>
      <c r="F35" s="25"/>
      <c r="G35" s="25"/>
      <c r="I35" s="68" t="s">
        <v>143</v>
      </c>
      <c r="J35" s="39">
        <v>133</v>
      </c>
      <c r="K35" s="39" t="s">
        <v>144</v>
      </c>
      <c r="L35" s="69">
        <v>40</v>
      </c>
      <c r="M35" s="25" t="str">
        <f>'[1]1ст'!K10</f>
        <v>ФБС-24-4-6Т</v>
      </c>
      <c r="N35" s="25">
        <f>IF(I16=M35,0,"НЕТ")</f>
        <v>0</v>
      </c>
      <c r="O35" s="54">
        <v>180</v>
      </c>
      <c r="Q35" s="64"/>
      <c r="R35" s="64"/>
      <c r="S35" s="64"/>
      <c r="T35" s="64"/>
    </row>
    <row r="36" spans="1:20" ht="12.75">
      <c r="A36" s="28" t="s">
        <v>145</v>
      </c>
      <c r="B36" s="28">
        <v>4617</v>
      </c>
      <c r="C36" s="22" t="s">
        <v>146</v>
      </c>
      <c r="D36" s="23">
        <v>1700</v>
      </c>
      <c r="E36" s="24">
        <v>7020</v>
      </c>
      <c r="F36" s="25"/>
      <c r="G36" s="25"/>
      <c r="I36" s="70" t="s">
        <v>147</v>
      </c>
      <c r="J36" s="70"/>
      <c r="K36" s="70"/>
      <c r="L36" s="70"/>
      <c r="M36" s="70"/>
      <c r="N36" s="70"/>
      <c r="O36" s="70"/>
      <c r="Q36" s="66"/>
      <c r="R36" s="66"/>
      <c r="S36" s="66"/>
      <c r="T36" s="66"/>
    </row>
    <row r="37" spans="1:19" ht="12.75">
      <c r="A37" s="28" t="s">
        <v>148</v>
      </c>
      <c r="B37" s="28">
        <v>3846</v>
      </c>
      <c r="C37" s="22" t="s">
        <v>149</v>
      </c>
      <c r="D37" s="23">
        <v>1280</v>
      </c>
      <c r="E37" s="24">
        <v>5870</v>
      </c>
      <c r="F37" s="25"/>
      <c r="G37" s="25"/>
      <c r="I37" s="68" t="s">
        <v>150</v>
      </c>
      <c r="J37" s="39">
        <v>102</v>
      </c>
      <c r="K37" s="39" t="s">
        <v>151</v>
      </c>
      <c r="L37" s="69">
        <v>27</v>
      </c>
      <c r="M37" s="25" t="str">
        <f>'[1]1ст'!K13</f>
        <v>ФБС-12-З-6т</v>
      </c>
      <c r="N37" s="25">
        <f>IF(I19=M37,0,"НЕТ")</f>
        <v>0</v>
      </c>
      <c r="O37" s="54">
        <v>180</v>
      </c>
      <c r="Q37" s="66"/>
      <c r="R37" s="2"/>
      <c r="S37" s="2"/>
    </row>
    <row r="38" spans="1:20" ht="12.75">
      <c r="A38" s="28" t="s">
        <v>152</v>
      </c>
      <c r="B38" s="28">
        <v>3764</v>
      </c>
      <c r="C38" s="22" t="s">
        <v>153</v>
      </c>
      <c r="D38" s="23">
        <v>1200</v>
      </c>
      <c r="E38" s="24">
        <v>5740</v>
      </c>
      <c r="F38" s="25"/>
      <c r="G38" s="25"/>
      <c r="I38" s="70" t="s">
        <v>154</v>
      </c>
      <c r="J38" s="70"/>
      <c r="K38" s="70"/>
      <c r="L38" s="70"/>
      <c r="M38" s="70"/>
      <c r="N38" s="70"/>
      <c r="O38" s="70"/>
      <c r="Q38" s="66"/>
      <c r="R38" s="66"/>
      <c r="S38" s="66"/>
      <c r="T38" s="66"/>
    </row>
    <row r="39" spans="1:20" ht="12.75">
      <c r="A39" s="28" t="s">
        <v>155</v>
      </c>
      <c r="B39" s="28">
        <v>4612</v>
      </c>
      <c r="C39" s="22" t="s">
        <v>156</v>
      </c>
      <c r="D39" s="23">
        <v>1700</v>
      </c>
      <c r="E39" s="24">
        <v>7015</v>
      </c>
      <c r="F39" s="25"/>
      <c r="G39" s="25"/>
      <c r="I39" s="68" t="s">
        <v>157</v>
      </c>
      <c r="J39" s="40">
        <v>8908</v>
      </c>
      <c r="K39" s="40" t="s">
        <v>158</v>
      </c>
      <c r="L39" s="69">
        <v>2250</v>
      </c>
      <c r="M39" s="25" t="str">
        <f>'[1]1ст'!K15</f>
        <v>ФБС-12-5-6Т</v>
      </c>
      <c r="N39" s="25">
        <f>IF(I21=M39,0,"НЕТ")</f>
        <v>0</v>
      </c>
      <c r="O39" s="54">
        <v>12445</v>
      </c>
      <c r="Q39" s="62"/>
      <c r="R39" s="63"/>
      <c r="S39" s="63"/>
      <c r="T39" s="25"/>
    </row>
    <row r="40" spans="1:15" ht="12.75">
      <c r="A40" s="28" t="s">
        <v>159</v>
      </c>
      <c r="B40" s="28">
        <v>4056</v>
      </c>
      <c r="C40" s="22" t="s">
        <v>160</v>
      </c>
      <c r="D40" s="23">
        <v>1425</v>
      </c>
      <c r="E40" s="24">
        <v>6170</v>
      </c>
      <c r="F40" s="25"/>
      <c r="G40" s="25"/>
      <c r="I40" s="68" t="s">
        <v>161</v>
      </c>
      <c r="J40" s="40">
        <v>7127</v>
      </c>
      <c r="K40" s="40" t="s">
        <v>158</v>
      </c>
      <c r="L40" s="69">
        <v>2250</v>
      </c>
      <c r="M40" s="25" t="str">
        <f>'[1]1ст'!K16</f>
        <v>ФБС-12-6-6т</v>
      </c>
      <c r="N40" s="25">
        <f>IF(I22=M40,0,"НЕТ")</f>
        <v>0</v>
      </c>
      <c r="O40" s="54">
        <v>10635</v>
      </c>
    </row>
    <row r="41" spans="1:15" ht="12.75">
      <c r="A41" s="28" t="s">
        <v>162</v>
      </c>
      <c r="B41" s="28">
        <v>3160</v>
      </c>
      <c r="C41" s="22" t="s">
        <v>163</v>
      </c>
      <c r="D41" s="23">
        <v>1080</v>
      </c>
      <c r="E41" s="24">
        <v>4820</v>
      </c>
      <c r="F41" s="71"/>
      <c r="G41" s="71"/>
      <c r="I41" s="70" t="s">
        <v>164</v>
      </c>
      <c r="J41" s="70"/>
      <c r="K41" s="70"/>
      <c r="L41" s="70"/>
      <c r="M41" s="70"/>
      <c r="N41" s="70"/>
      <c r="O41" s="70"/>
    </row>
    <row r="42" spans="1:15" ht="12.75">
      <c r="A42" s="28" t="s">
        <v>165</v>
      </c>
      <c r="B42" s="28">
        <v>3860</v>
      </c>
      <c r="C42" s="22" t="s">
        <v>166</v>
      </c>
      <c r="D42" s="23">
        <v>1200</v>
      </c>
      <c r="E42" s="24">
        <v>5870</v>
      </c>
      <c r="F42" s="71"/>
      <c r="G42" s="71"/>
      <c r="I42" s="68" t="s">
        <v>167</v>
      </c>
      <c r="J42" s="19"/>
      <c r="K42" s="69" t="s">
        <v>168</v>
      </c>
      <c r="L42" s="69">
        <v>600</v>
      </c>
      <c r="M42" s="19"/>
      <c r="N42" s="19"/>
      <c r="O42" s="72">
        <v>2375</v>
      </c>
    </row>
    <row r="43" spans="1:15" ht="12.75">
      <c r="A43" s="28" t="s">
        <v>169</v>
      </c>
      <c r="B43" s="28">
        <v>2836</v>
      </c>
      <c r="C43" s="22" t="s">
        <v>170</v>
      </c>
      <c r="D43" s="23">
        <v>900</v>
      </c>
      <c r="E43" s="24">
        <v>4330</v>
      </c>
      <c r="F43" s="25"/>
      <c r="G43" s="25"/>
      <c r="I43" s="21" t="s">
        <v>171</v>
      </c>
      <c r="J43" s="21">
        <v>1585</v>
      </c>
      <c r="K43" s="21" t="s">
        <v>172</v>
      </c>
      <c r="L43" s="50">
        <v>250</v>
      </c>
      <c r="M43" s="25" t="str">
        <f>'[1]1ст'!K19</f>
        <v>ФБС-9-5-бт</v>
      </c>
      <c r="N43" s="25">
        <f>IF(I25=M43,0,"НЕТ")</f>
        <v>0</v>
      </c>
      <c r="O43" s="51">
        <v>1885</v>
      </c>
    </row>
    <row r="44" spans="1:15" ht="12.75">
      <c r="A44" s="73" t="s">
        <v>173</v>
      </c>
      <c r="B44" s="73">
        <v>3167</v>
      </c>
      <c r="C44" s="74" t="s">
        <v>174</v>
      </c>
      <c r="D44" s="75">
        <v>1145</v>
      </c>
      <c r="E44" s="24">
        <v>4820</v>
      </c>
      <c r="F44" s="25"/>
      <c r="G44" s="25"/>
      <c r="I44" s="28" t="s">
        <v>175</v>
      </c>
      <c r="J44" s="28">
        <v>3342</v>
      </c>
      <c r="K44" s="21" t="s">
        <v>176</v>
      </c>
      <c r="L44" s="50">
        <v>440</v>
      </c>
      <c r="M44" s="25" t="str">
        <f>'[1]1ст'!K20</f>
        <v>ФБС-9-6-6т</v>
      </c>
      <c r="N44" s="25">
        <f>IF(I26=M44,0,"НЕТ")</f>
        <v>0</v>
      </c>
      <c r="O44" s="54">
        <v>2460</v>
      </c>
    </row>
    <row r="45" spans="1:15" ht="12.75">
      <c r="A45" s="28" t="s">
        <v>177</v>
      </c>
      <c r="B45" s="28">
        <v>2473</v>
      </c>
      <c r="C45" s="76" t="s">
        <v>178</v>
      </c>
      <c r="D45" s="42">
        <v>870</v>
      </c>
      <c r="E45" s="24">
        <v>3770</v>
      </c>
      <c r="F45" s="25"/>
      <c r="G45" s="25"/>
      <c r="I45" s="28" t="s">
        <v>179</v>
      </c>
      <c r="J45" s="28">
        <v>1257</v>
      </c>
      <c r="K45" s="21" t="s">
        <v>180</v>
      </c>
      <c r="L45" s="50">
        <v>1000</v>
      </c>
      <c r="M45" s="77"/>
      <c r="N45" s="25" t="str">
        <f>IF(I27=M45,0,"НЕТ")</f>
        <v>НЕТ</v>
      </c>
      <c r="O45" s="54">
        <v>3770</v>
      </c>
    </row>
    <row r="46" spans="1:15" ht="12.75">
      <c r="A46" s="78"/>
      <c r="B46" s="78"/>
      <c r="C46" s="78"/>
      <c r="D46" s="79"/>
      <c r="E46" s="79"/>
      <c r="F46" s="25"/>
      <c r="G46" s="25"/>
      <c r="I46" s="28" t="s">
        <v>181</v>
      </c>
      <c r="J46" s="28">
        <v>1643</v>
      </c>
      <c r="K46" s="21" t="s">
        <v>182</v>
      </c>
      <c r="L46" s="50">
        <v>680</v>
      </c>
      <c r="M46" s="25" t="str">
        <f>'[1]1ст'!K23</f>
        <v>ПРГ-28-1.3-4т</v>
      </c>
      <c r="N46" s="25">
        <f>IF(I28=M46,0,"НЕТ")</f>
        <v>0</v>
      </c>
      <c r="O46" s="54">
        <v>5000</v>
      </c>
    </row>
    <row r="47" spans="1:15" ht="12.75">
      <c r="A47" s="78"/>
      <c r="B47" s="78"/>
      <c r="C47" s="78"/>
      <c r="D47" s="79"/>
      <c r="E47" s="79"/>
      <c r="F47" s="25"/>
      <c r="G47" s="25"/>
      <c r="I47" s="28" t="s">
        <v>183</v>
      </c>
      <c r="J47" s="28">
        <v>3291</v>
      </c>
      <c r="K47" s="21" t="s">
        <v>184</v>
      </c>
      <c r="L47" s="50">
        <v>940</v>
      </c>
      <c r="M47" s="25" t="str">
        <f>'[1]1ст'!K24</f>
        <v>ПРГ-32-1.4-4Т</v>
      </c>
      <c r="N47" s="25">
        <f>IF(I29=M47,0,"НЕТ")</f>
        <v>0</v>
      </c>
      <c r="O47" s="54">
        <v>4925</v>
      </c>
    </row>
    <row r="48" spans="1:15" ht="12.75">
      <c r="A48" s="78"/>
      <c r="B48" s="78"/>
      <c r="C48" s="78"/>
      <c r="D48" s="79"/>
      <c r="E48" s="79"/>
      <c r="F48" s="25"/>
      <c r="G48" s="25"/>
      <c r="I48" s="28" t="s">
        <v>185</v>
      </c>
      <c r="J48" s="28">
        <v>4453</v>
      </c>
      <c r="K48" s="21" t="s">
        <v>186</v>
      </c>
      <c r="L48" s="50">
        <v>1470</v>
      </c>
      <c r="M48" s="25" t="str">
        <f>'[1]1ст'!K25</f>
        <v>ПРГ-36-1.4-4Т</v>
      </c>
      <c r="N48" s="25">
        <f>IF(I30=M48,0,"НЕТ")</f>
        <v>0</v>
      </c>
      <c r="O48" s="54">
        <v>6670</v>
      </c>
    </row>
    <row r="49" spans="1:15" ht="12.75">
      <c r="A49" s="78"/>
      <c r="B49" s="78"/>
      <c r="C49" s="78"/>
      <c r="D49" s="79"/>
      <c r="E49" s="79"/>
      <c r="F49" s="25"/>
      <c r="G49" s="25"/>
      <c r="I49" s="28" t="s">
        <v>187</v>
      </c>
      <c r="J49" s="28">
        <v>6705</v>
      </c>
      <c r="K49" s="21" t="s">
        <v>188</v>
      </c>
      <c r="L49" s="50">
        <v>1280</v>
      </c>
      <c r="M49" s="25" t="str">
        <f>'[1]1ст'!K26</f>
        <v>П-40-60п</v>
      </c>
      <c r="N49" s="25">
        <f>IF(I31=M49,0,"НЕТ")</f>
        <v>0</v>
      </c>
      <c r="O49" s="54">
        <v>10040</v>
      </c>
    </row>
    <row r="50" spans="1:15" ht="12.75">
      <c r="A50" s="78"/>
      <c r="B50" s="78"/>
      <c r="C50" s="78"/>
      <c r="D50" s="79"/>
      <c r="E50" s="79"/>
      <c r="F50" s="25"/>
      <c r="G50" s="25"/>
      <c r="I50" s="28" t="s">
        <v>189</v>
      </c>
      <c r="J50" s="28">
        <v>5035</v>
      </c>
      <c r="K50" s="21" t="s">
        <v>190</v>
      </c>
      <c r="L50" s="50">
        <v>1470</v>
      </c>
      <c r="M50" s="77"/>
      <c r="N50" s="25" t="e">
        <f>IF(#REF!=M50,0,"НЕТ")</f>
        <v>#REF!</v>
      </c>
      <c r="O50" s="54">
        <v>7535</v>
      </c>
    </row>
    <row r="51" spans="1:15" ht="12.75">
      <c r="A51" s="78"/>
      <c r="B51" s="78"/>
      <c r="C51" s="78"/>
      <c r="D51" s="79"/>
      <c r="E51" s="79"/>
      <c r="F51" s="25"/>
      <c r="G51" s="25"/>
      <c r="I51" s="73" t="s">
        <v>191</v>
      </c>
      <c r="J51" s="73">
        <v>513</v>
      </c>
      <c r="K51" s="80" t="s">
        <v>192</v>
      </c>
      <c r="L51" s="59">
        <v>132</v>
      </c>
      <c r="M51" s="25"/>
      <c r="N51" s="25" t="e">
        <f>IF(#REF!=M51,0,"НЕТ")</f>
        <v>#REF!</v>
      </c>
      <c r="O51" s="46">
        <v>770</v>
      </c>
    </row>
    <row r="52" spans="6:15" ht="12.75">
      <c r="F52" s="25"/>
      <c r="G52" s="25"/>
      <c r="I52" s="81" t="s">
        <v>193</v>
      </c>
      <c r="J52" s="81"/>
      <c r="K52" s="81" t="s">
        <v>194</v>
      </c>
      <c r="L52" s="82">
        <v>50</v>
      </c>
      <c r="M52" s="83"/>
      <c r="N52" s="84" t="str">
        <f>IF(I32=M52,0,"НЕТ")</f>
        <v>НЕТ</v>
      </c>
      <c r="O52" s="54">
        <v>445</v>
      </c>
    </row>
    <row r="53" spans="6:15" ht="12.75">
      <c r="F53" s="77"/>
      <c r="G53" s="77"/>
      <c r="M53" s="25" t="str">
        <f>'[1]2стр'!J23</f>
        <v>БР-300.30.18(дорож.)</v>
      </c>
      <c r="N53" s="25">
        <f>IF(I33=M53,0,"НЕТ")</f>
        <v>0</v>
      </c>
      <c r="O53" s="25"/>
    </row>
    <row r="54" spans="1:15" ht="12.75">
      <c r="A54" s="85"/>
      <c r="B54" s="64"/>
      <c r="C54" s="64"/>
      <c r="D54" s="64"/>
      <c r="E54" s="64"/>
      <c r="F54" s="25"/>
      <c r="G54" s="25"/>
      <c r="M54" s="25" t="str">
        <f>'[1]2стр'!J24</f>
        <v>БР-100.30.18 (дорожн.)</v>
      </c>
      <c r="N54" s="25">
        <f>IF(I34=M54,0,"НЕТ")</f>
        <v>0</v>
      </c>
      <c r="O54" s="25"/>
    </row>
    <row r="55" spans="1:15" ht="12.75">
      <c r="A55" s="86"/>
      <c r="B55" s="64"/>
      <c r="C55" s="64"/>
      <c r="D55" s="64"/>
      <c r="E55" s="64"/>
      <c r="F55" s="77"/>
      <c r="G55" s="77"/>
      <c r="M55" s="25"/>
      <c r="N55" s="25"/>
      <c r="O55" s="25"/>
    </row>
    <row r="56" spans="1:15" ht="12.75">
      <c r="A56" s="86"/>
      <c r="B56" s="64"/>
      <c r="C56" s="64"/>
      <c r="D56" s="64"/>
      <c r="E56" s="64"/>
      <c r="F56" s="25"/>
      <c r="G56" s="25"/>
      <c r="M56" s="25"/>
      <c r="N56" s="25"/>
      <c r="O56" s="25"/>
    </row>
    <row r="57" spans="1:15" ht="12.75">
      <c r="A57" s="86"/>
      <c r="B57" s="64"/>
      <c r="C57" s="64"/>
      <c r="D57" s="66"/>
      <c r="E57" s="66"/>
      <c r="F57" s="25"/>
      <c r="G57" s="25"/>
      <c r="M57" s="77"/>
      <c r="N57" s="25"/>
      <c r="O57" s="25"/>
    </row>
    <row r="58" spans="1:15" ht="12.75" customHeight="1">
      <c r="A58" s="86"/>
      <c r="B58" s="64"/>
      <c r="C58" s="64"/>
      <c r="D58" s="66"/>
      <c r="E58" s="66"/>
      <c r="M58" s="63"/>
      <c r="N58" s="25"/>
      <c r="O58" s="25"/>
    </row>
    <row r="59" spans="1:15" ht="12.75">
      <c r="A59" s="86"/>
      <c r="B59" s="64"/>
      <c r="C59" s="64"/>
      <c r="D59" s="64"/>
      <c r="E59" s="64"/>
      <c r="M59" s="87"/>
      <c r="N59" s="25"/>
      <c r="O59" s="25"/>
    </row>
    <row r="60" spans="1:15" ht="12.75">
      <c r="A60" s="86"/>
      <c r="B60" s="64"/>
      <c r="C60" s="64"/>
      <c r="D60" s="64"/>
      <c r="E60" s="64"/>
      <c r="F60" s="64"/>
      <c r="G60" s="64"/>
      <c r="H60" s="64"/>
      <c r="M60" s="63"/>
      <c r="N60" s="25"/>
      <c r="O60" s="25"/>
    </row>
    <row r="61" spans="1:21" ht="12.75">
      <c r="A61" s="86"/>
      <c r="B61" s="64"/>
      <c r="C61" s="64"/>
      <c r="F61" s="64"/>
      <c r="G61" s="64"/>
      <c r="H61" s="25"/>
      <c r="M61" s="63"/>
      <c r="N61" s="25"/>
      <c r="O61" s="25"/>
      <c r="U61" s="1"/>
    </row>
    <row r="62" spans="1:15" ht="12.75">
      <c r="A62" s="86"/>
      <c r="B62" s="64"/>
      <c r="C62" s="64"/>
      <c r="F62" s="64"/>
      <c r="G62" s="64"/>
      <c r="H62" s="25"/>
      <c r="M62" s="63"/>
      <c r="N62" s="25"/>
      <c r="O62" s="25"/>
    </row>
    <row r="63" spans="6:8" ht="12.75">
      <c r="F63" s="66"/>
      <c r="G63" s="66"/>
      <c r="H63" s="66"/>
    </row>
    <row r="64" spans="6:15" ht="12.75">
      <c r="F64" s="66"/>
      <c r="G64" s="66"/>
      <c r="H64" s="66"/>
      <c r="M64" s="64"/>
      <c r="N64" s="64"/>
      <c r="O64" s="64"/>
    </row>
    <row r="65" spans="6:15" ht="12.75">
      <c r="F65" s="64"/>
      <c r="G65" s="64"/>
      <c r="H65" s="25"/>
      <c r="M65" s="64"/>
      <c r="N65" s="64"/>
      <c r="O65" s="64"/>
    </row>
    <row r="66" spans="6:16" ht="12.75">
      <c r="F66" s="64"/>
      <c r="G66" s="64"/>
      <c r="H66" s="25"/>
      <c r="M66" s="71"/>
      <c r="N66" s="71"/>
      <c r="O66" s="71"/>
      <c r="P66" s="25"/>
    </row>
    <row r="67" spans="8:16" ht="12.75">
      <c r="H67" s="64"/>
      <c r="M67" s="71"/>
      <c r="N67" s="71"/>
      <c r="O67" s="71"/>
      <c r="P67" s="25"/>
    </row>
    <row r="68" spans="13:16" ht="12.75">
      <c r="M68" s="64"/>
      <c r="N68" s="64"/>
      <c r="O68" s="64"/>
      <c r="P68" s="25"/>
    </row>
    <row r="69" spans="13:16" ht="12.75">
      <c r="M69" s="64"/>
      <c r="N69" s="64"/>
      <c r="O69" s="64"/>
      <c r="P69" s="25"/>
    </row>
    <row r="70" spans="13:16" ht="12.75">
      <c r="M70" s="71"/>
      <c r="N70" s="71"/>
      <c r="O70" s="71"/>
      <c r="P70" s="25"/>
    </row>
    <row r="71" spans="13:16" ht="12.75">
      <c r="M71" s="66"/>
      <c r="N71" s="66"/>
      <c r="O71" s="66"/>
      <c r="P71" s="25"/>
    </row>
    <row r="72" spans="13:16" ht="12.75">
      <c r="M72" s="64"/>
      <c r="N72" s="64"/>
      <c r="O72" s="64"/>
      <c r="P72" s="25"/>
    </row>
    <row r="73" spans="13:16" ht="12.75">
      <c r="M73" s="25"/>
      <c r="N73" s="25"/>
      <c r="O73" s="25"/>
      <c r="P73" s="66"/>
    </row>
    <row r="74" ht="12.75">
      <c r="P74" s="25"/>
    </row>
  </sheetData>
  <sheetProtection selectLockedCells="1" selectUnlockedCells="1"/>
  <mergeCells count="16">
    <mergeCell ref="L1:U7"/>
    <mergeCell ref="I4:I6"/>
    <mergeCell ref="A10:E10"/>
    <mergeCell ref="I10:O10"/>
    <mergeCell ref="Q10:U10"/>
    <mergeCell ref="I14:O14"/>
    <mergeCell ref="I27:O27"/>
    <mergeCell ref="I32:O32"/>
    <mergeCell ref="Q32:T32"/>
    <mergeCell ref="Q33:T33"/>
    <mergeCell ref="Q34:T34"/>
    <mergeCell ref="I36:O36"/>
    <mergeCell ref="Q36:T36"/>
    <mergeCell ref="I38:O38"/>
    <mergeCell ref="Q38:T38"/>
    <mergeCell ref="I41:O41"/>
  </mergeCells>
  <printOptions/>
  <pageMargins left="0.43333333333333335" right="0.19652777777777777" top="0.15763888888888888" bottom="0.19652777777777777" header="0.5118055555555555" footer="0.5118055555555555"/>
  <pageSetup horizontalDpi="300" verticalDpi="300" orientation="landscape" paperSize="9" scale="4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2014-09-12T09:38:34Z</cp:lastPrinted>
  <dcterms:modified xsi:type="dcterms:W3CDTF">2014-09-17T07:29:53Z</dcterms:modified>
  <cp:category/>
  <cp:version/>
  <cp:contentType/>
  <cp:contentStatus/>
  <cp:revision>2</cp:revision>
</cp:coreProperties>
</file>